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640" activeTab="0"/>
  </bookViews>
  <sheets>
    <sheet name="Sheet1" sheetId="1" r:id="rId1"/>
  </sheets>
  <definedNames>
    <definedName name="_xlnm.Print_Area" localSheetId="0">'Sheet1'!$B$2:$F$10</definedName>
  </definedNames>
  <calcPr fullCalcOnLoad="1"/>
</workbook>
</file>

<file path=xl/sharedStrings.xml><?xml version="1.0" encoding="utf-8"?>
<sst xmlns="http://schemas.openxmlformats.org/spreadsheetml/2006/main" count="22" uniqueCount="22">
  <si>
    <t>変換前</t>
  </si>
  <si>
    <t>変換後</t>
  </si>
  <si>
    <t>黄色のカーソルを変更する。</t>
  </si>
  <si>
    <t>数値</t>
  </si>
  <si>
    <t>単位</t>
  </si>
  <si>
    <t>m/sec(メートル/秒）</t>
  </si>
  <si>
    <t>N.M./h（海里/時）</t>
  </si>
  <si>
    <t>km/h(キロメートル/時）</t>
  </si>
  <si>
    <t>m/h(メートル/時）</t>
  </si>
  <si>
    <t>m/m(メートル/分）</t>
  </si>
  <si>
    <t>m/sec
  (メートル/秒）</t>
  </si>
  <si>
    <t>m/m
  (メートル/分）</t>
  </si>
  <si>
    <t>m/h
  (メートル/時）</t>
  </si>
  <si>
    <t>km/h
  (キロメートル/時）</t>
  </si>
  <si>
    <t>N.M./h
  （海里/時）</t>
  </si>
  <si>
    <t>m/sec</t>
  </si>
  <si>
    <t>m/m</t>
  </si>
  <si>
    <t>m/h</t>
  </si>
  <si>
    <t>km/h</t>
  </si>
  <si>
    <t>km/h</t>
  </si>
  <si>
    <t>N.M./h</t>
  </si>
  <si>
    <t>速度単位換算表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</si>
</sst>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E+00"/>
    <numFmt numFmtId="193" formatCode="0.0000000E+00"/>
    <numFmt numFmtId="194" formatCode="0.00000000E+00"/>
    <numFmt numFmtId="195" formatCode="0.000000000E+00"/>
    <numFmt numFmtId="196" formatCode="0.00000E+00"/>
    <numFmt numFmtId="197" formatCode="0.0000E+00"/>
    <numFmt numFmtId="198" formatCode="0.000E+00"/>
    <numFmt numFmtId="199" formatCode="0.0E+00"/>
    <numFmt numFmtId="200" formatCode="0E+00"/>
    <numFmt numFmtId="201" formatCode="0.0000000000E+00"/>
    <numFmt numFmtId="202" formatCode="0.00000000000E+00"/>
    <numFmt numFmtId="203" formatCode="0.000000000000E+00"/>
    <numFmt numFmtId="204" formatCode="0.0000000000000E+00"/>
    <numFmt numFmtId="205" formatCode="0.00000000000000E+00"/>
    <numFmt numFmtId="206" formatCode="0.000000000000000E+00"/>
    <numFmt numFmtId="207" formatCode="0.0000000000000000E+00"/>
    <numFmt numFmtId="208" formatCode="0.0_ "/>
    <numFmt numFmtId="209" formatCode="0.00_ "/>
    <numFmt numFmtId="210" formatCode="0.000_ "/>
    <numFmt numFmtId="211" formatCode="0.0000_ "/>
    <numFmt numFmtId="212" formatCode="0.00000_ "/>
    <numFmt numFmtId="213" formatCode="0.000000_ "/>
    <numFmt numFmtId="214" formatCode="0.0000000_ "/>
    <numFmt numFmtId="215" formatCode="0.00000000_ "/>
    <numFmt numFmtId="216" formatCode="0.000000000_ "/>
    <numFmt numFmtId="217" formatCode="0.0000000000_ "/>
    <numFmt numFmtId="218" formatCode="0.00000000000_ "/>
    <numFmt numFmtId="219" formatCode="0.000000000000_ "/>
    <numFmt numFmtId="220" formatCode="0.0000000000000_ "/>
    <numFmt numFmtId="221" formatCode="0.00000000000000_ "/>
    <numFmt numFmtId="222" formatCode="0.000000000000000_ "/>
    <numFmt numFmtId="223" formatCode="0.0000000000000000_ "/>
    <numFmt numFmtId="224" formatCode="0.00000000000000000_ "/>
    <numFmt numFmtId="225" formatCode="0.000000000000000000_ "/>
    <numFmt numFmtId="226" formatCode="0.0000000000000000000_ "/>
    <numFmt numFmtId="227" formatCode="0.00000000000000000000_ "/>
    <numFmt numFmtId="228" formatCode="0.000000000000000000000_ "/>
    <numFmt numFmtId="229" formatCode="0.0000000000000000000000_ "/>
    <numFmt numFmtId="230" formatCode="0.00000000000000000000000_ "/>
    <numFmt numFmtId="231" formatCode="0.000000000000000000000000_ "/>
    <numFmt numFmtId="232" formatCode="0.0000000000000000000000000_ "/>
    <numFmt numFmtId="233" formatCode="0.00000000000000000000000000_ "/>
    <numFmt numFmtId="234" formatCode="0.000000000000000000000000000_ "/>
    <numFmt numFmtId="235" formatCode="0.0000000000000000000000000000_ "/>
  </numFmts>
  <fonts count="9">
    <font>
      <sz val="14"/>
      <name val="ＭＳ Ｐゴシック"/>
      <family val="3"/>
    </font>
    <font>
      <sz val="7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8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181" fontId="2" fillId="0" borderId="3" xfId="16" applyNumberFormat="1" applyFont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center" vertical="center" textRotation="255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6" xfId="0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37.5" customHeight="1"/>
  <cols>
    <col min="1" max="1" width="6.69921875" style="0" customWidth="1"/>
    <col min="2" max="2" width="1.796875" style="0" customWidth="1"/>
    <col min="3" max="3" width="13" style="0" customWidth="1"/>
    <col min="4" max="4" width="13.296875" style="0" customWidth="1"/>
    <col min="5" max="5" width="19" style="0" customWidth="1"/>
    <col min="6" max="7" width="17.796875" style="0" customWidth="1"/>
    <col min="8" max="8" width="7.59765625" style="0" customWidth="1"/>
    <col min="9" max="9" width="1.4921875" style="0" customWidth="1"/>
    <col min="10" max="10" width="2.19921875" style="0" hidden="1" customWidth="1"/>
    <col min="11" max="11" width="17.8984375" style="0" hidden="1" customWidth="1"/>
    <col min="12" max="15" width="10.296875" style="0" hidden="1" customWidth="1"/>
    <col min="16" max="16" width="11.59765625" style="2" hidden="1" customWidth="1"/>
    <col min="17" max="17" width="6.296875" style="0" customWidth="1"/>
    <col min="18" max="22" width="6.59765625" style="0" customWidth="1"/>
  </cols>
  <sheetData>
    <row r="1" ht="14.25" customHeight="1"/>
    <row r="2" spans="1:3" ht="37.5" customHeight="1">
      <c r="A2" s="16" t="s">
        <v>2</v>
      </c>
      <c r="C2" s="9" t="s">
        <v>21</v>
      </c>
    </row>
    <row r="3" spans="1:12" ht="19.5" customHeight="1">
      <c r="A3" s="16"/>
      <c r="C3" s="21" t="s">
        <v>0</v>
      </c>
      <c r="D3" s="21"/>
      <c r="E3" s="17" t="s">
        <v>1</v>
      </c>
      <c r="F3" s="18"/>
      <c r="G3" s="10"/>
      <c r="H3" s="10"/>
      <c r="I3" s="7"/>
      <c r="J3" s="7"/>
      <c r="K3" s="7"/>
      <c r="L3" s="7"/>
    </row>
    <row r="4" spans="1:16" ht="19.5" customHeight="1">
      <c r="A4" s="16"/>
      <c r="C4" s="1" t="s">
        <v>3</v>
      </c>
      <c r="D4" s="1" t="s">
        <v>4</v>
      </c>
      <c r="E4" s="19"/>
      <c r="F4" s="20"/>
      <c r="G4" s="10"/>
      <c r="H4" s="10"/>
      <c r="I4" s="7"/>
      <c r="K4" s="5"/>
      <c r="L4" s="11" t="s">
        <v>5</v>
      </c>
      <c r="M4" s="11" t="s">
        <v>9</v>
      </c>
      <c r="N4" s="11" t="s">
        <v>8</v>
      </c>
      <c r="O4" s="11" t="s">
        <v>7</v>
      </c>
      <c r="P4" s="11" t="s">
        <v>6</v>
      </c>
    </row>
    <row r="5" spans="1:16" ht="37.5" customHeight="1">
      <c r="A5" s="16"/>
      <c r="C5" s="25">
        <v>50</v>
      </c>
      <c r="D5" s="22" t="s">
        <v>18</v>
      </c>
      <c r="E5" s="15">
        <f>$C$5/J5</f>
        <v>13.88888888888889</v>
      </c>
      <c r="F5" s="14" t="s">
        <v>10</v>
      </c>
      <c r="G5" s="13"/>
      <c r="H5" s="8"/>
      <c r="I5" s="8"/>
      <c r="J5">
        <f>VLOOKUP($D$5,$K$5:$P$9,2,FALSE)</f>
        <v>3.6</v>
      </c>
      <c r="K5" s="12" t="s">
        <v>15</v>
      </c>
      <c r="L5" s="6">
        <v>1</v>
      </c>
      <c r="M5" s="6">
        <v>0.01667</v>
      </c>
      <c r="N5" s="6">
        <v>0.0002778</v>
      </c>
      <c r="O5" s="6">
        <v>0.2778</v>
      </c>
      <c r="P5" s="6">
        <v>0.5145</v>
      </c>
    </row>
    <row r="6" spans="1:16" ht="37.5" customHeight="1">
      <c r="A6" s="16"/>
      <c r="C6" s="26"/>
      <c r="D6" s="23"/>
      <c r="E6" s="15">
        <f>$C$5/J6</f>
        <v>833.3333333333334</v>
      </c>
      <c r="F6" s="14" t="s">
        <v>11</v>
      </c>
      <c r="G6" s="13"/>
      <c r="H6" s="8"/>
      <c r="I6" s="8"/>
      <c r="J6">
        <f>VLOOKUP($D$5,$K$5:$P$9,3,FALSE)</f>
        <v>0.06</v>
      </c>
      <c r="K6" s="12" t="s">
        <v>16</v>
      </c>
      <c r="L6" s="6">
        <v>60</v>
      </c>
      <c r="M6" s="6">
        <v>1</v>
      </c>
      <c r="N6" s="6">
        <v>0.016</v>
      </c>
      <c r="O6" s="6">
        <v>16.67</v>
      </c>
      <c r="P6" s="6">
        <v>30.873</v>
      </c>
    </row>
    <row r="7" spans="1:16" ht="37.5" customHeight="1">
      <c r="A7" s="16"/>
      <c r="C7" s="26"/>
      <c r="D7" s="23"/>
      <c r="E7" s="15">
        <f>$C$5/J7</f>
        <v>50000</v>
      </c>
      <c r="F7" s="14" t="s">
        <v>12</v>
      </c>
      <c r="G7" s="13"/>
      <c r="H7" s="8"/>
      <c r="I7" s="8"/>
      <c r="J7">
        <f>VLOOKUP($D$5,$K$5:$P$9,4,FALSE)</f>
        <v>0.001</v>
      </c>
      <c r="K7" s="12" t="s">
        <v>17</v>
      </c>
      <c r="L7" s="6">
        <v>3600</v>
      </c>
      <c r="M7" s="6">
        <v>60</v>
      </c>
      <c r="N7" s="6">
        <v>1</v>
      </c>
      <c r="O7" s="6">
        <v>1000</v>
      </c>
      <c r="P7" s="6">
        <v>1852</v>
      </c>
    </row>
    <row r="8" spans="1:16" ht="37.5" customHeight="1">
      <c r="A8" s="16"/>
      <c r="C8" s="26"/>
      <c r="D8" s="23"/>
      <c r="E8" s="15">
        <f>$C$5/J8</f>
        <v>50</v>
      </c>
      <c r="F8" s="14" t="s">
        <v>13</v>
      </c>
      <c r="G8" s="13"/>
      <c r="H8" s="8"/>
      <c r="I8" s="8"/>
      <c r="J8">
        <f>VLOOKUP($D$5,$K$5:$P$9,5,FALSE)</f>
        <v>1</v>
      </c>
      <c r="K8" s="12" t="s">
        <v>19</v>
      </c>
      <c r="L8" s="6">
        <v>3.6</v>
      </c>
      <c r="M8" s="6">
        <v>0.06</v>
      </c>
      <c r="N8" s="6">
        <v>0.001</v>
      </c>
      <c r="O8" s="6">
        <v>1</v>
      </c>
      <c r="P8" s="6">
        <v>1.852</v>
      </c>
    </row>
    <row r="9" spans="1:16" ht="37.5" customHeight="1">
      <c r="A9" s="16"/>
      <c r="C9" s="27"/>
      <c r="D9" s="24"/>
      <c r="E9" s="15">
        <f>$C$5/J9</f>
        <v>26.997840172786177</v>
      </c>
      <c r="F9" s="14" t="s">
        <v>14</v>
      </c>
      <c r="G9" s="13"/>
      <c r="H9" s="8"/>
      <c r="I9" s="8"/>
      <c r="J9">
        <f>VLOOKUP($D$5,$K$5:$P$9,6,FALSE)</f>
        <v>1.852</v>
      </c>
      <c r="K9" s="12" t="s">
        <v>20</v>
      </c>
      <c r="L9" s="6">
        <v>1.9437</v>
      </c>
      <c r="M9" s="6">
        <v>0.03239</v>
      </c>
      <c r="N9" s="6">
        <v>0.00054</v>
      </c>
      <c r="O9" s="6">
        <v>0.54</v>
      </c>
      <c r="P9" s="6">
        <v>1</v>
      </c>
    </row>
    <row r="10" ht="30" customHeight="1">
      <c r="A10" s="16"/>
    </row>
    <row r="11" ht="9.75" customHeight="1">
      <c r="P11" s="4"/>
    </row>
    <row r="13" ht="37.5" customHeight="1">
      <c r="C13" s="3"/>
    </row>
    <row r="14" ht="37.5" customHeight="1">
      <c r="C14" s="3"/>
    </row>
    <row r="15" ht="37.5" customHeight="1">
      <c r="C15" s="3"/>
    </row>
    <row r="16" ht="37.5" customHeight="1">
      <c r="C16" s="3"/>
    </row>
    <row r="17" ht="37.5" customHeight="1">
      <c r="C17" s="3"/>
    </row>
    <row r="18" ht="37.5" customHeight="1">
      <c r="C18" s="3"/>
    </row>
    <row r="19" ht="37.5" customHeight="1">
      <c r="C19" s="3"/>
    </row>
    <row r="20" ht="37.5" customHeight="1">
      <c r="C20" s="3"/>
    </row>
  </sheetData>
  <sheetProtection sheet="1" objects="1" scenarios="1"/>
  <mergeCells count="5">
    <mergeCell ref="A2:A10"/>
    <mergeCell ref="E3:F4"/>
    <mergeCell ref="C3:D3"/>
    <mergeCell ref="D5:D9"/>
    <mergeCell ref="C5:C9"/>
  </mergeCells>
  <dataValidations count="1">
    <dataValidation type="list" allowBlank="1" showInputMessage="1" showErrorMessage="1" sqref="D5:D9">
      <formula1>$K$5:$K$9</formula1>
    </dataValidation>
  </dataValidations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2004-06-09T04:55:10Z</cp:lastPrinted>
  <dcterms:created xsi:type="dcterms:W3CDTF">2004-06-07T07:49:14Z</dcterms:created>
  <dcterms:modified xsi:type="dcterms:W3CDTF">2004-08-11T02:51:50Z</dcterms:modified>
  <cp:category/>
  <cp:version/>
  <cp:contentType/>
  <cp:contentStatus/>
</cp:coreProperties>
</file>