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640" activeTab="0"/>
  </bookViews>
  <sheets>
    <sheet name="Sheet1" sheetId="1" r:id="rId1"/>
  </sheets>
  <definedNames>
    <definedName name="_xlnm.Print_Area" localSheetId="0">'Sheet1'!$B$2:$G$17</definedName>
  </definedNames>
  <calcPr fullCalcOnLoad="1"/>
</workbook>
</file>

<file path=xl/sharedStrings.xml><?xml version="1.0" encoding="utf-8"?>
<sst xmlns="http://schemas.openxmlformats.org/spreadsheetml/2006/main" count="19" uniqueCount="19">
  <si>
    <t>国際単位換算表</t>
  </si>
  <si>
    <t>変換前</t>
  </si>
  <si>
    <t>変換後</t>
  </si>
  <si>
    <t>t</t>
  </si>
  <si>
    <t>kgｆ</t>
  </si>
  <si>
    <t>KN</t>
  </si>
  <si>
    <t>N</t>
  </si>
  <si>
    <t>kgf/cm2</t>
  </si>
  <si>
    <t>kgf/mm2</t>
  </si>
  <si>
    <t>N/cm2</t>
  </si>
  <si>
    <t>N/mm2</t>
  </si>
  <si>
    <t>黄色のカーソルを変更する。</t>
  </si>
  <si>
    <t>数値</t>
  </si>
  <si>
    <t>単位</t>
  </si>
  <si>
    <t>旧単位：kgf/cm2</t>
  </si>
  <si>
    <t>新単位：N/mm2</t>
  </si>
  <si>
    <t>注：コンクリートの圧縮強度単位</t>
  </si>
  <si>
    <t>kgf/cm2</t>
  </si>
  <si>
    <t>t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</si>
</sst>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#,##0.0000000;[Red]\-#,##0.0000000"/>
    <numFmt numFmtId="182" formatCode="#,##0.00000000;[Red]\-#,##0.00000000"/>
    <numFmt numFmtId="183" formatCode="#,##0.000000000;[Red]\-#,##0.000000000"/>
    <numFmt numFmtId="184" formatCode="#,##0.0000000000;[Red]\-#,##0.0000000000"/>
    <numFmt numFmtId="185" formatCode="#,##0.00000000000;[Red]\-#,##0.00000000000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0.0000000"/>
  </numFmts>
  <fonts count="9">
    <font>
      <sz val="14"/>
      <name val="ＭＳ Ｐゴシック"/>
      <family val="3"/>
    </font>
    <font>
      <sz val="7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22"/>
      <name val="ＭＳ Ｐゴシック"/>
      <family val="3"/>
    </font>
    <font>
      <b/>
      <sz val="18"/>
      <name val="ＭＳ Ｐゴシック"/>
      <family val="3"/>
    </font>
    <font>
      <b/>
      <sz val="20"/>
      <color indexed="10"/>
      <name val="ＭＳ Ｐゴシック"/>
      <family val="3"/>
    </font>
    <font>
      <b/>
      <sz val="14"/>
      <name val="ＭＳ Ｐ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83" fontId="0" fillId="0" borderId="0" xfId="16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40" fontId="3" fillId="0" borderId="2" xfId="16" applyNumberFormat="1" applyFont="1" applyBorder="1" applyAlignment="1" applyProtection="1">
      <alignment/>
      <protection hidden="1"/>
    </xf>
    <xf numFmtId="0" fontId="3" fillId="0" borderId="3" xfId="0" applyFont="1" applyBorder="1" applyAlignment="1" applyProtection="1">
      <alignment horizontal="left"/>
      <protection hidden="1"/>
    </xf>
    <xf numFmtId="40" fontId="3" fillId="0" borderId="0" xfId="16" applyNumberFormat="1" applyFont="1" applyBorder="1" applyAlignment="1" applyProtection="1">
      <alignment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6" xfId="0" applyFont="1" applyBorder="1" applyAlignment="1" applyProtection="1">
      <alignment/>
      <protection hidden="1"/>
    </xf>
    <xf numFmtId="0" fontId="3" fillId="0" borderId="2" xfId="0" applyFont="1" applyBorder="1" applyAlignment="1" applyProtection="1">
      <alignment/>
      <protection hidden="1"/>
    </xf>
    <xf numFmtId="0" fontId="3" fillId="0" borderId="3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4" xfId="0" applyFont="1" applyBorder="1" applyAlignment="1" applyProtection="1">
      <alignment/>
      <protection hidden="1"/>
    </xf>
    <xf numFmtId="0" fontId="6" fillId="0" borderId="0" xfId="0" applyFont="1" applyAlignment="1" applyProtection="1">
      <alignment horizontal="center" vertical="center" textRotation="255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7" xfId="0" applyFont="1" applyFill="1" applyBorder="1" applyAlignment="1" applyProtection="1">
      <alignment horizontal="right" vertical="center"/>
      <protection locked="0"/>
    </xf>
    <xf numFmtId="0" fontId="5" fillId="2" borderId="10" xfId="0" applyFont="1" applyFill="1" applyBorder="1" applyAlignment="1" applyProtection="1">
      <alignment horizontal="right" vertical="center"/>
      <protection locked="0"/>
    </xf>
    <xf numFmtId="0" fontId="5" fillId="2" borderId="8" xfId="0" applyFont="1" applyFill="1" applyBorder="1" applyAlignment="1" applyProtection="1">
      <alignment horizontal="righ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/>
    </xf>
    <xf numFmtId="0" fontId="3" fillId="2" borderId="7" xfId="0" applyFont="1" applyFill="1" applyBorder="1" applyAlignment="1" applyProtection="1">
      <alignment horizontal="right" vertical="center"/>
      <protection locked="0"/>
    </xf>
    <xf numFmtId="0" fontId="3" fillId="2" borderId="10" xfId="0" applyFont="1" applyFill="1" applyBorder="1" applyAlignment="1" applyProtection="1">
      <alignment horizontal="right" vertical="center"/>
      <protection locked="0"/>
    </xf>
    <xf numFmtId="0" fontId="3" fillId="2" borderId="8" xfId="0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showGridLines="0" tabSelected="1" view="pageBreakPreview" zoomScaleSheetLayoutView="100" workbookViewId="0" topLeftCell="A1">
      <selection activeCell="C5" sqref="C5:C8"/>
    </sheetView>
  </sheetViews>
  <sheetFormatPr defaultColWidth="8.796875" defaultRowHeight="37.5" customHeight="1"/>
  <cols>
    <col min="2" max="2" width="2.69921875" style="0" customWidth="1"/>
    <col min="3" max="3" width="11.3984375" style="0" customWidth="1"/>
    <col min="4" max="4" width="13.59765625" style="0" customWidth="1"/>
    <col min="5" max="5" width="14" style="0" customWidth="1"/>
    <col min="6" max="6" width="11.296875" style="0" customWidth="1"/>
    <col min="7" max="7" width="3.3984375" style="0" customWidth="1"/>
  </cols>
  <sheetData>
    <row r="1" ht="9.75" customHeight="1"/>
    <row r="2" spans="1:3" ht="24.75" customHeight="1">
      <c r="A2" s="24" t="s">
        <v>11</v>
      </c>
      <c r="C2" s="1" t="s">
        <v>0</v>
      </c>
    </row>
    <row r="3" spans="1:6" ht="19.5" customHeight="1">
      <c r="A3" s="24"/>
      <c r="C3" s="35" t="s">
        <v>1</v>
      </c>
      <c r="D3" s="35"/>
      <c r="E3" s="25" t="s">
        <v>2</v>
      </c>
      <c r="F3" s="26"/>
    </row>
    <row r="4" spans="1:7" ht="19.5" customHeight="1">
      <c r="A4" s="24"/>
      <c r="C4" s="12" t="s">
        <v>12</v>
      </c>
      <c r="D4" s="12" t="s">
        <v>13</v>
      </c>
      <c r="E4" s="27"/>
      <c r="F4" s="28"/>
      <c r="G4" s="10"/>
    </row>
    <row r="5" spans="1:7" ht="33" customHeight="1">
      <c r="A5" s="24"/>
      <c r="C5" s="36">
        <v>1</v>
      </c>
      <c r="D5" s="32" t="s">
        <v>18</v>
      </c>
      <c r="E5" s="14">
        <f>IF(D5="t",C5*1,IF(D5="kgf",C5*0.001,IF(D5="KN",C5/9.80665,IF(D5="N",C5/9.80665*0.001))))</f>
        <v>1</v>
      </c>
      <c r="F5" s="15" t="s">
        <v>3</v>
      </c>
      <c r="G5" s="11"/>
    </row>
    <row r="6" spans="1:7" ht="33" customHeight="1">
      <c r="A6" s="24"/>
      <c r="C6" s="37"/>
      <c r="D6" s="33"/>
      <c r="E6" s="16">
        <f>IF(D5="t",C5*1000,IF(D5="kgf",C5*1,IF(D5="KN",C5/9.80665*1000,IF(D5="N",C5/9.80665))))</f>
        <v>1000</v>
      </c>
      <c r="F6" s="17" t="s">
        <v>4</v>
      </c>
      <c r="G6" s="11"/>
    </row>
    <row r="7" spans="1:7" ht="33" customHeight="1">
      <c r="A7" s="24"/>
      <c r="C7" s="37"/>
      <c r="D7" s="33"/>
      <c r="E7" s="14">
        <f>IF(D5="t",C5*9.8065,IF(D5="kgf",C5*0.001*9.80665,IF(D5="KN",C5*1,IF(D5="N",C5*0.001))))</f>
        <v>9.8065</v>
      </c>
      <c r="F7" s="15" t="s">
        <v>5</v>
      </c>
      <c r="G7" s="11"/>
    </row>
    <row r="8" spans="1:12" ht="33" customHeight="1">
      <c r="A8" s="24"/>
      <c r="C8" s="38"/>
      <c r="D8" s="34"/>
      <c r="E8" s="14">
        <f>IF(D5="t",C5*9.8065*1000,IF(D5="kgf",C5*9.80665,IF(D5="KN",C5*1000,IF(D5="N",C5*1))))</f>
        <v>9806.5</v>
      </c>
      <c r="F8" s="15" t="s">
        <v>6</v>
      </c>
      <c r="G8" s="11"/>
      <c r="H8" s="2"/>
      <c r="I8" s="2"/>
      <c r="J8" s="2"/>
      <c r="K8" s="2"/>
      <c r="L8" s="2"/>
    </row>
    <row r="9" spans="1:12" ht="6" customHeight="1">
      <c r="A9" s="24"/>
      <c r="H9" s="2"/>
      <c r="I9" s="3"/>
      <c r="J9" s="4"/>
      <c r="K9" s="5"/>
      <c r="L9" s="6"/>
    </row>
    <row r="10" spans="1:12" ht="33" customHeight="1">
      <c r="A10" s="24"/>
      <c r="C10" s="29">
        <v>180</v>
      </c>
      <c r="D10" s="32" t="s">
        <v>17</v>
      </c>
      <c r="E10" s="18">
        <f>IF(D10="kgf/cm2",C10*1,IF(D10="kgf/mm2",C10*100,IF(D10="N/cm2",C10/9.80665,IF(D10="N/mm2",C10/9.80665*100))))</f>
        <v>180</v>
      </c>
      <c r="F10" s="19" t="s">
        <v>7</v>
      </c>
      <c r="G10" s="2"/>
      <c r="H10" s="2"/>
      <c r="I10" s="7"/>
      <c r="J10" s="7"/>
      <c r="K10" s="8"/>
      <c r="L10" s="9"/>
    </row>
    <row r="11" spans="1:12" ht="33" customHeight="1">
      <c r="A11" s="24"/>
      <c r="C11" s="30"/>
      <c r="D11" s="33"/>
      <c r="E11" s="20">
        <f>IF(D10="kgf/cm2",C10/100,IF(D10="kgf/mm2",C10*1,IF(D10="N/cm2",C10/9.80665*0.01,IF(D10="N/mm2",C10/9.80665))))</f>
        <v>1.8</v>
      </c>
      <c r="F11" s="21" t="s">
        <v>8</v>
      </c>
      <c r="G11" s="2"/>
      <c r="H11" s="2"/>
      <c r="I11" s="7"/>
      <c r="J11" s="7"/>
      <c r="K11" s="8"/>
      <c r="L11" s="9"/>
    </row>
    <row r="12" spans="1:12" ht="33" customHeight="1">
      <c r="A12" s="24"/>
      <c r="C12" s="30"/>
      <c r="D12" s="33"/>
      <c r="E12" s="22">
        <f>IF(D10="kgf/cm2",C10*9.80665,IF(D10="kgf/mm2",C10*9.80665*100,IF(D10="N/cm2",C10*1,IF(D10="N/mm2",C10*100))))</f>
        <v>1765.197</v>
      </c>
      <c r="F12" s="23" t="s">
        <v>9</v>
      </c>
      <c r="G12" s="2"/>
      <c r="H12" s="2"/>
      <c r="I12" s="7"/>
      <c r="J12" s="7"/>
      <c r="K12" s="8"/>
      <c r="L12" s="9"/>
    </row>
    <row r="13" spans="1:12" ht="33" customHeight="1">
      <c r="A13" s="24"/>
      <c r="C13" s="31"/>
      <c r="D13" s="34"/>
      <c r="E13" s="20">
        <f>IF(D10="kgf/cm2",C10*9.80665*0.01,IF(D10="kgf/mm2",C10*9.80665,IF(D10="N/cm2",C10*0.01,IF(D10="N/mm2",C10*1))))</f>
        <v>17.65197</v>
      </c>
      <c r="F13" s="21" t="s">
        <v>10</v>
      </c>
      <c r="G13" s="2"/>
      <c r="H13" s="2"/>
      <c r="I13" s="8"/>
      <c r="J13" s="8"/>
      <c r="K13" s="8"/>
      <c r="L13" s="9"/>
    </row>
    <row r="14" spans="1:12" ht="3.75" customHeight="1">
      <c r="A14" s="24"/>
      <c r="I14" s="8"/>
      <c r="J14" s="8"/>
      <c r="K14" s="8"/>
      <c r="L14" s="8"/>
    </row>
    <row r="15" ht="19.5" customHeight="1">
      <c r="C15" s="13" t="s">
        <v>16</v>
      </c>
    </row>
    <row r="16" ht="24" customHeight="1">
      <c r="E16" s="13" t="s">
        <v>14</v>
      </c>
    </row>
    <row r="17" ht="26.25" customHeight="1">
      <c r="E17" s="13" t="s">
        <v>15</v>
      </c>
    </row>
  </sheetData>
  <sheetProtection sheet="1" objects="1" scenarios="1"/>
  <mergeCells count="7">
    <mergeCell ref="A2:A14"/>
    <mergeCell ref="E3:F4"/>
    <mergeCell ref="C10:C13"/>
    <mergeCell ref="D10:D13"/>
    <mergeCell ref="C3:D3"/>
    <mergeCell ref="D5:D8"/>
    <mergeCell ref="C5:C8"/>
  </mergeCells>
  <dataValidations count="2">
    <dataValidation type="list" allowBlank="1" showInputMessage="1" showErrorMessage="1" sqref="D5:D8">
      <formula1>"t,kgf,KN,N"</formula1>
    </dataValidation>
    <dataValidation type="list" allowBlank="1" showInputMessage="1" showErrorMessage="1" sqref="D10:D13">
      <formula1>"kgf/cm2,kgf/mm2,N/cm2,N/mm2"</formula1>
    </dataValidation>
  </dataValidations>
  <printOptions/>
  <pageMargins left="0.75" right="0.75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工事部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2004-06-07T07:49:29Z</cp:lastPrinted>
  <dcterms:created xsi:type="dcterms:W3CDTF">2004-06-07T07:49:14Z</dcterms:created>
  <dcterms:modified xsi:type="dcterms:W3CDTF">2005-11-11T09:49:49Z</dcterms:modified>
  <cp:category/>
  <cp:version/>
  <cp:contentType/>
  <cp:contentStatus/>
</cp:coreProperties>
</file>